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ssgov.sharepoint.com/sites/ENE-Workgroup/Emerging_Technology/Projects/Energy Storage/MA Storage Policy/Storage Target/Utility Reporting/2023 Reports/"/>
    </mc:Choice>
  </mc:AlternateContent>
  <xr:revisionPtr revIDLastSave="2" documentId="8_{ABC40A56-4663-422F-9068-7852FAC00218}" xr6:coauthVersionLast="47" xr6:coauthVersionMax="47" xr10:uidLastSave="{56FC2DBB-5196-404E-B90B-3B7A9280438D}"/>
  <bookViews>
    <workbookView xWindow="-28920" yWindow="-2865" windowWidth="29040" windowHeight="15720" firstSheet="1" activeTab="1" xr2:uid="{00000000-000D-0000-FFFF-FFFF00000000}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Projects'!$A:$A</definedName>
    <definedName name="_xlnm.Print_Titles" localSheetId="1">'Pipeline Projects'!$A:$A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1" l="1"/>
  <c r="N31" i="1"/>
  <c r="O22" i="1" l="1"/>
  <c r="N22" i="1" s="1"/>
  <c r="O8" i="3" l="1"/>
  <c r="P6" i="3" l="1"/>
  <c r="P4" i="3"/>
  <c r="P18" i="3" s="1"/>
  <c r="N18" i="3" l="1"/>
  <c r="M18" i="3"/>
  <c r="O6" i="3" l="1"/>
  <c r="O4" i="3"/>
  <c r="O1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00000000-0006-0000-00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00000000-0006-0000-01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<sst xmlns="http://schemas.openxmlformats.org/spreadsheetml/2006/main" count="555" uniqueCount="98">
  <si>
    <t>Installed Projects</t>
  </si>
  <si>
    <t>Energy Storage System</t>
  </si>
  <si>
    <t>Generation</t>
  </si>
  <si>
    <t>DG WR Number</t>
  </si>
  <si>
    <t>Common Project Name</t>
  </si>
  <si>
    <t>Policy Source 1</t>
  </si>
  <si>
    <t>Policy Source 2</t>
  </si>
  <si>
    <t>Other - Source</t>
  </si>
  <si>
    <t>Year Procured</t>
  </si>
  <si>
    <t>Customer Type</t>
  </si>
  <si>
    <t>City/Town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</si>
  <si>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</si>
  <si>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</si>
  <si>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</si>
  <si>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</si>
  <si>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</si>
  <si>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</si>
  <si>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</si>
  <si>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</si>
  <si>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</si>
  <si>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</si>
  <si>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</si>
  <si>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</si>
  <si>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</si>
  <si>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</si>
  <si>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</si>
  <si>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Energy Efficiency/ DR Program</t>
  </si>
  <si>
    <t>Residential</t>
  </si>
  <si>
    <t>Fitchburg</t>
  </si>
  <si>
    <t>Lithium Ion</t>
  </si>
  <si>
    <t>LG Chem</t>
  </si>
  <si>
    <t>BTM</t>
  </si>
  <si>
    <t>Peak Shaving/ Load Leveling</t>
  </si>
  <si>
    <t>Yes</t>
  </si>
  <si>
    <t>AC Coupled</t>
  </si>
  <si>
    <t>Solar</t>
  </si>
  <si>
    <t>Lunenburg</t>
  </si>
  <si>
    <t>Other</t>
  </si>
  <si>
    <t>Tesla</t>
  </si>
  <si>
    <t>Customer Bill Savings (e.g., Demand Charge Management, TOU Arbitrage)</t>
  </si>
  <si>
    <t>Unitil Townsend Substation</t>
  </si>
  <si>
    <t>Utility-Owned Storage - T&amp;D</t>
  </si>
  <si>
    <t>Utility-Owned Distribution</t>
  </si>
  <si>
    <t>Townsend</t>
  </si>
  <si>
    <t>Lishen</t>
  </si>
  <si>
    <t>FTM</t>
  </si>
  <si>
    <t>No</t>
  </si>
  <si>
    <t>MA - SMART Program</t>
  </si>
  <si>
    <t>Renewable Energy Shifting</t>
  </si>
  <si>
    <t>Ashby</t>
  </si>
  <si>
    <t>Generation Support (e.g., Peaker Replacement)</t>
  </si>
  <si>
    <t>Enphase</t>
  </si>
  <si>
    <t>Reliability and Resiliency</t>
  </si>
  <si>
    <t>Other - Please elaborate</t>
  </si>
  <si>
    <t>Non-export backup only</t>
  </si>
  <si>
    <t>Net Metering</t>
  </si>
  <si>
    <t>Commercial</t>
  </si>
  <si>
    <t>IHI</t>
  </si>
  <si>
    <t>Renewable Energy Integration (e.g., Ramping, Smoothing)</t>
  </si>
  <si>
    <t>DC Coupled</t>
  </si>
  <si>
    <t>Kilo-valut</t>
  </si>
  <si>
    <t>Non-export Backup only</t>
  </si>
  <si>
    <t>Utility DR Program</t>
  </si>
  <si>
    <t>Pipeline Projects</t>
  </si>
  <si>
    <t>Interconnection Status</t>
  </si>
  <si>
    <t>Year</t>
  </si>
  <si>
    <t>Energy kWh (AC)
**</t>
  </si>
  <si>
    <t>Capacity kW (AC)
*</t>
  </si>
  <si>
    <t>Full Payment Received</t>
  </si>
  <si>
    <t>BYD</t>
  </si>
  <si>
    <t>Wholesale Market (i.e., Energy, Capacity, Ancillary Services)</t>
  </si>
  <si>
    <t>Power Quality (e.g., Voltage/VAR Support)</t>
  </si>
  <si>
    <t>ISA Issued</t>
  </si>
  <si>
    <t>Application Submitted</t>
  </si>
  <si>
    <t>Sungrow</t>
  </si>
  <si>
    <t>MA - DOER/ MassCEC Funded Projects</t>
  </si>
  <si>
    <t>Connected Solutions</t>
  </si>
  <si>
    <t>Narada</t>
  </si>
  <si>
    <t>FranklinWH</t>
  </si>
  <si>
    <t>* if AC Capacity was left blank on ESS Survey, the value (highlighted) is assumed to be 95% of DC capacity</t>
  </si>
  <si>
    <t>** if AC Capacity was left blank on ESS Survey, the value (highlighted) is assumed to be 95% of DC capacity and the AC Energy is calculated based on same ratio of DC capacity to DC Energy</t>
  </si>
  <si>
    <t>Policy Source</t>
  </si>
  <si>
    <t>Application/ Intended Use</t>
  </si>
  <si>
    <t>Storage Co-Located with DG/ Generation</t>
  </si>
  <si>
    <t>Lead Acid</t>
  </si>
  <si>
    <t>Utility-Owned Transmission</t>
  </si>
  <si>
    <t xml:space="preserve">Sodium Chemistry </t>
  </si>
  <si>
    <t>MA - Section 83 (c) or 83 (d)</t>
  </si>
  <si>
    <t>Flow Battery</t>
  </si>
  <si>
    <t>T&amp;D Asset Deferral</t>
  </si>
  <si>
    <t>Utility-Owned Storage - R&amp;D</t>
  </si>
  <si>
    <t>Pumped Hydro</t>
  </si>
  <si>
    <t>Compressed Air Energy Storage</t>
  </si>
  <si>
    <t>Thermal Storage</t>
  </si>
  <si>
    <t>Flywheel</t>
  </si>
  <si>
    <t>Ultracapacitor</t>
  </si>
  <si>
    <t>Other - Please explain</t>
  </si>
  <si>
    <t>Microgrid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</si>
</sst>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#,##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/>
    <xf numFmtId="0" fontId="1" fillId="0" borderId="6" xfId="0" applyFont="1" applyBorder="1"/>
    <xf numFmtId="0" fontId="4" fillId="0" borderId="6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3" fontId="0" fillId="0" borderId="1" xfId="0" applyNumberForma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indent="2"/>
    </xf>
    <xf numFmtId="0" fontId="2" fillId="0" borderId="1" xfId="0" applyFont="1" applyBorder="1"/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/>
    <xf numFmtId="0" fontId="2" fillId="0" borderId="0" xfId="0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3" fontId="0" fillId="0" borderId="1" xfId="0" applyNumberFormat="1" applyBorder="1" applyAlignment="1">
      <alignment horizontal="right" wrapText="1"/>
    </xf>
    <xf numFmtId="0" fontId="1" fillId="0" borderId="8" xfId="0" applyFont="1" applyBorder="1" applyAlignment="1">
      <alignment wrapText="1"/>
    </xf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horizontal="center" wrapText="1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horizontal="right" wrapText="1"/>
    </xf>
    <xf numFmtId="0" fontId="7" fillId="0" borderId="0" xfId="0" applyFont="1" applyAlignment="1">
      <alignment horizontal="right"/>
    </xf>
    <xf numFmtId="4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165" fontId="0" fillId="0" borderId="0" xfId="1" applyNumberFormat="1" applyFont="1" applyFill="1" applyAlignment="1">
      <alignment wrapText="1"/>
    </xf>
    <xf numFmtId="0" fontId="0" fillId="3" borderId="1" xfId="0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 applyProtection="1">
      <alignment wrapText="1"/>
      <protection locked="0"/>
    </xf>
    <xf numFmtId="165" fontId="2" fillId="0" borderId="1" xfId="1" applyNumberFormat="1" applyFont="1" applyFill="1" applyBorder="1" applyAlignment="1">
      <alignment wrapText="1"/>
    </xf>
    <xf numFmtId="166" fontId="0" fillId="0" borderId="1" xfId="0" applyNumberFormat="1" applyBorder="1" applyAlignment="1">
      <alignment wrapText="1"/>
    </xf>
    <xf numFmtId="165" fontId="0" fillId="4" borderId="1" xfId="1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zoomScale="80" zoomScaleNormal="80" workbookViewId="0">
      <pane xSplit="2" ySplit="3" topLeftCell="C24" activePane="bottomRight" state="frozen"/>
      <selection pane="bottomRight" activeCell="N31" sqref="N31:O31"/>
      <selection pane="bottomLeft" activeCell="A4" sqref="A4"/>
      <selection pane="topRight" activeCell="C1" sqref="C1"/>
    </sheetView>
  </sheetViews>
  <sheetFormatPr defaultColWidth="9.140625" defaultRowHeight="14.45"/>
  <cols>
    <col min="1" max="1" width="10.28515625" style="10" customWidth="1"/>
    <col min="2" max="2" width="31" style="10" customWidth="1"/>
    <col min="3" max="3" width="20.42578125" style="10" customWidth="1"/>
    <col min="4" max="4" width="16.7109375" style="10" customWidth="1"/>
    <col min="5" max="5" width="18" style="10" customWidth="1"/>
    <col min="6" max="6" width="9.42578125" style="10" customWidth="1"/>
    <col min="7" max="7" width="15.7109375" style="10" customWidth="1"/>
    <col min="8" max="8" width="12.7109375" style="10" customWidth="1"/>
    <col min="9" max="9" width="18.28515625" style="10" customWidth="1"/>
    <col min="10" max="10" width="15.7109375" style="10" customWidth="1"/>
    <col min="11" max="11" width="17.140625" style="10" customWidth="1"/>
    <col min="12" max="13" width="9.85546875" style="10" customWidth="1"/>
    <col min="14" max="15" width="9.7109375" style="10" customWidth="1"/>
    <col min="16" max="16" width="11.28515625" style="10" customWidth="1"/>
    <col min="17" max="19" width="25.7109375" style="10" customWidth="1"/>
    <col min="20" max="20" width="20.7109375" style="10" customWidth="1"/>
    <col min="21" max="21" width="13.42578125" style="10" customWidth="1"/>
    <col min="22" max="22" width="18.42578125" style="10" customWidth="1"/>
    <col min="23" max="23" width="13.42578125" style="10" customWidth="1"/>
    <col min="24" max="24" width="14.7109375" style="10" customWidth="1"/>
    <col min="25" max="26" width="9.7109375" style="10" customWidth="1"/>
    <col min="27" max="16384" width="9.140625" style="10"/>
  </cols>
  <sheetData>
    <row r="1" spans="1:26" ht="22.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 ht="18.75" customHeight="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4"/>
      <c r="U2" s="48" t="s">
        <v>2</v>
      </c>
      <c r="V2" s="49"/>
      <c r="W2" s="49"/>
      <c r="X2" s="49"/>
      <c r="Y2" s="49"/>
      <c r="Z2" s="50"/>
    </row>
    <row r="3" spans="1:26" s="2" customFormat="1" ht="47.25" customHeight="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4" t="s">
        <v>15</v>
      </c>
      <c r="N3" s="4" t="s">
        <v>16</v>
      </c>
      <c r="O3" s="4" t="s">
        <v>17</v>
      </c>
      <c r="P3" s="4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4" t="s">
        <v>3</v>
      </c>
      <c r="V3" s="9" t="s">
        <v>23</v>
      </c>
      <c r="W3" s="27" t="s">
        <v>24</v>
      </c>
      <c r="X3" s="4" t="s">
        <v>25</v>
      </c>
      <c r="Y3" s="4" t="s">
        <v>15</v>
      </c>
      <c r="Z3" s="4" t="s">
        <v>17</v>
      </c>
    </row>
    <row r="4" spans="1:26" ht="29.1">
      <c r="A4" s="11"/>
      <c r="B4" s="33">
        <v>3625</v>
      </c>
      <c r="C4" s="13" t="s">
        <v>26</v>
      </c>
      <c r="D4" s="13"/>
      <c r="E4" s="13"/>
      <c r="F4" s="11">
        <v>2019</v>
      </c>
      <c r="G4" s="34" t="s">
        <v>27</v>
      </c>
      <c r="H4" s="13" t="s">
        <v>28</v>
      </c>
      <c r="I4" s="18" t="s">
        <v>29</v>
      </c>
      <c r="J4" s="11"/>
      <c r="K4" s="13" t="s">
        <v>30</v>
      </c>
      <c r="L4" s="14">
        <v>13</v>
      </c>
      <c r="M4" s="14">
        <v>5</v>
      </c>
      <c r="N4" s="11">
        <v>12</v>
      </c>
      <c r="O4" s="11">
        <v>5</v>
      </c>
      <c r="P4" s="11" t="s">
        <v>31</v>
      </c>
      <c r="Q4" s="13" t="s">
        <v>32</v>
      </c>
      <c r="R4" s="13"/>
      <c r="S4" s="13"/>
      <c r="T4" s="11"/>
      <c r="U4" s="29"/>
      <c r="V4" s="11" t="s">
        <v>33</v>
      </c>
      <c r="W4" s="11" t="s">
        <v>34</v>
      </c>
      <c r="X4" s="11" t="s">
        <v>35</v>
      </c>
      <c r="Y4" s="11">
        <v>4.08</v>
      </c>
      <c r="Z4" s="31">
        <v>4.1500000000000004</v>
      </c>
    </row>
    <row r="5" spans="1:26" ht="29.1">
      <c r="A5" s="11"/>
      <c r="B5" s="33">
        <v>3626</v>
      </c>
      <c r="C5" s="13" t="s">
        <v>26</v>
      </c>
      <c r="D5" s="13"/>
      <c r="E5" s="13"/>
      <c r="F5" s="11">
        <v>2019</v>
      </c>
      <c r="G5" s="34" t="s">
        <v>27</v>
      </c>
      <c r="H5" s="13" t="s">
        <v>36</v>
      </c>
      <c r="I5" s="19" t="s">
        <v>29</v>
      </c>
      <c r="J5" s="13"/>
      <c r="K5" s="13" t="s">
        <v>30</v>
      </c>
      <c r="L5" s="14">
        <v>13</v>
      </c>
      <c r="M5" s="14">
        <v>5</v>
      </c>
      <c r="N5" s="24">
        <v>12</v>
      </c>
      <c r="O5" s="29">
        <v>5</v>
      </c>
      <c r="P5" s="13" t="s">
        <v>31</v>
      </c>
      <c r="Q5" s="13" t="s">
        <v>32</v>
      </c>
      <c r="R5" s="13"/>
      <c r="S5" s="13"/>
      <c r="T5" s="11"/>
      <c r="U5" s="29"/>
      <c r="V5" s="11" t="s">
        <v>33</v>
      </c>
      <c r="W5" s="11" t="s">
        <v>34</v>
      </c>
      <c r="X5" s="11" t="s">
        <v>35</v>
      </c>
      <c r="Y5" s="11">
        <v>5.0999999999999996</v>
      </c>
      <c r="Z5" s="32">
        <v>4.3</v>
      </c>
    </row>
    <row r="6" spans="1:26" ht="29.1">
      <c r="A6" s="11"/>
      <c r="B6" s="33">
        <v>3627</v>
      </c>
      <c r="C6" s="13" t="s">
        <v>26</v>
      </c>
      <c r="D6" s="13"/>
      <c r="E6" s="13"/>
      <c r="F6" s="11">
        <v>2019</v>
      </c>
      <c r="G6" s="34" t="s">
        <v>27</v>
      </c>
      <c r="H6" s="13" t="s">
        <v>28</v>
      </c>
      <c r="I6" s="19" t="s">
        <v>29</v>
      </c>
      <c r="J6" s="11"/>
      <c r="K6" s="13" t="s">
        <v>30</v>
      </c>
      <c r="L6" s="14">
        <v>13</v>
      </c>
      <c r="M6" s="14">
        <v>5</v>
      </c>
      <c r="N6" s="11">
        <v>12</v>
      </c>
      <c r="O6" s="11">
        <v>5</v>
      </c>
      <c r="P6" s="11" t="s">
        <v>31</v>
      </c>
      <c r="Q6" s="13" t="s">
        <v>32</v>
      </c>
      <c r="R6" s="13"/>
      <c r="S6" s="13"/>
      <c r="T6" s="11"/>
      <c r="U6" s="30"/>
      <c r="V6" s="11" t="s">
        <v>33</v>
      </c>
      <c r="W6" s="11" t="s">
        <v>34</v>
      </c>
      <c r="X6" s="11" t="s">
        <v>35</v>
      </c>
      <c r="Y6" s="11">
        <v>5.13</v>
      </c>
      <c r="Z6" s="32">
        <v>4.5</v>
      </c>
    </row>
    <row r="7" spans="1:26" ht="29.1">
      <c r="A7" s="11"/>
      <c r="B7" s="33">
        <v>3628</v>
      </c>
      <c r="C7" s="13" t="s">
        <v>26</v>
      </c>
      <c r="D7" s="13"/>
      <c r="E7" s="13"/>
      <c r="F7" s="11">
        <v>2019</v>
      </c>
      <c r="G7" s="34" t="s">
        <v>27</v>
      </c>
      <c r="H7" s="13" t="s">
        <v>28</v>
      </c>
      <c r="I7" s="19" t="s">
        <v>29</v>
      </c>
      <c r="J7" s="11"/>
      <c r="K7" s="13" t="s">
        <v>30</v>
      </c>
      <c r="L7" s="14">
        <v>13</v>
      </c>
      <c r="M7" s="14">
        <v>5</v>
      </c>
      <c r="N7" s="11">
        <v>12</v>
      </c>
      <c r="O7" s="11">
        <v>5</v>
      </c>
      <c r="P7" s="11" t="s">
        <v>31</v>
      </c>
      <c r="Q7" s="13" t="s">
        <v>32</v>
      </c>
      <c r="R7" s="13"/>
      <c r="S7" s="13"/>
      <c r="T7" s="11"/>
      <c r="U7" s="11"/>
      <c r="V7" s="11" t="s">
        <v>33</v>
      </c>
      <c r="W7" s="11" t="s">
        <v>34</v>
      </c>
      <c r="X7" s="11" t="s">
        <v>35</v>
      </c>
      <c r="Y7" s="31">
        <v>4.95</v>
      </c>
      <c r="Z7" s="32">
        <v>4.2</v>
      </c>
    </row>
    <row r="8" spans="1:26" ht="43.5">
      <c r="A8" s="11"/>
      <c r="B8" s="33">
        <v>3767</v>
      </c>
      <c r="C8" s="13" t="s">
        <v>37</v>
      </c>
      <c r="D8" s="13"/>
      <c r="E8" s="13"/>
      <c r="F8" s="11">
        <v>2019</v>
      </c>
      <c r="G8" s="13" t="s">
        <v>27</v>
      </c>
      <c r="H8" s="13" t="s">
        <v>36</v>
      </c>
      <c r="I8" s="19" t="s">
        <v>29</v>
      </c>
      <c r="J8" s="11"/>
      <c r="K8" s="13" t="s">
        <v>38</v>
      </c>
      <c r="L8" s="14"/>
      <c r="M8" s="14"/>
      <c r="N8" s="11">
        <v>27</v>
      </c>
      <c r="O8" s="11">
        <v>14.4</v>
      </c>
      <c r="P8" s="11" t="s">
        <v>31</v>
      </c>
      <c r="Q8" s="13" t="s">
        <v>39</v>
      </c>
      <c r="R8" s="13"/>
      <c r="S8" s="13"/>
      <c r="T8" s="11"/>
      <c r="U8" s="11"/>
      <c r="V8" s="11" t="s">
        <v>33</v>
      </c>
      <c r="W8" s="11" t="s">
        <v>34</v>
      </c>
      <c r="X8" s="11" t="s">
        <v>35</v>
      </c>
      <c r="Y8" s="32">
        <v>9.1</v>
      </c>
      <c r="Z8" s="32">
        <v>7.6</v>
      </c>
    </row>
    <row r="9" spans="1:26" ht="29.1">
      <c r="A9" s="11"/>
      <c r="B9" s="42" t="s">
        <v>40</v>
      </c>
      <c r="C9" s="13" t="s">
        <v>41</v>
      </c>
      <c r="D9" s="13"/>
      <c r="E9" s="13"/>
      <c r="F9" s="11">
        <v>2019</v>
      </c>
      <c r="G9" s="13" t="s">
        <v>42</v>
      </c>
      <c r="H9" s="13" t="s">
        <v>43</v>
      </c>
      <c r="I9" s="19" t="s">
        <v>29</v>
      </c>
      <c r="J9" s="11"/>
      <c r="K9" s="13" t="s">
        <v>44</v>
      </c>
      <c r="L9" s="44">
        <v>4054</v>
      </c>
      <c r="M9" s="44">
        <v>2856</v>
      </c>
      <c r="N9" s="44">
        <v>4000</v>
      </c>
      <c r="O9" s="44">
        <v>2000</v>
      </c>
      <c r="P9" s="11" t="s">
        <v>45</v>
      </c>
      <c r="Q9" s="13" t="s">
        <v>32</v>
      </c>
      <c r="R9" s="13"/>
      <c r="S9" s="13"/>
      <c r="T9" s="11"/>
      <c r="U9" s="11"/>
      <c r="V9" s="11" t="s">
        <v>46</v>
      </c>
      <c r="W9" s="11"/>
      <c r="X9" s="11"/>
      <c r="Y9" s="14"/>
      <c r="Z9" s="14"/>
    </row>
    <row r="10" spans="1:26" ht="43.5">
      <c r="A10" s="11"/>
      <c r="B10" s="42">
        <v>4350</v>
      </c>
      <c r="C10" s="34" t="s">
        <v>47</v>
      </c>
      <c r="D10" s="34" t="s">
        <v>26</v>
      </c>
      <c r="E10" s="13"/>
      <c r="F10" s="11">
        <v>2020</v>
      </c>
      <c r="G10" s="13" t="s">
        <v>27</v>
      </c>
      <c r="H10" s="11" t="s">
        <v>36</v>
      </c>
      <c r="I10" s="19" t="s">
        <v>29</v>
      </c>
      <c r="J10" s="11"/>
      <c r="K10" s="13" t="s">
        <v>38</v>
      </c>
      <c r="L10" s="14"/>
      <c r="M10" s="14"/>
      <c r="N10" s="38">
        <v>40.5</v>
      </c>
      <c r="O10" s="38">
        <v>21.6</v>
      </c>
      <c r="P10" s="11" t="s">
        <v>31</v>
      </c>
      <c r="Q10" s="34" t="s">
        <v>32</v>
      </c>
      <c r="R10" s="34" t="s">
        <v>39</v>
      </c>
      <c r="S10" s="34" t="s">
        <v>48</v>
      </c>
      <c r="T10" s="11"/>
      <c r="U10" s="11"/>
      <c r="V10" s="34" t="s">
        <v>33</v>
      </c>
      <c r="W10" s="43" t="s">
        <v>34</v>
      </c>
      <c r="X10" s="34" t="s">
        <v>35</v>
      </c>
      <c r="Y10" s="41">
        <v>16.32</v>
      </c>
      <c r="Z10" s="41">
        <v>15.2</v>
      </c>
    </row>
    <row r="11" spans="1:26" ht="43.5">
      <c r="A11" s="11"/>
      <c r="B11" s="33">
        <v>4097</v>
      </c>
      <c r="C11" s="13" t="s">
        <v>47</v>
      </c>
      <c r="D11" s="13"/>
      <c r="E11" s="13"/>
      <c r="F11" s="11">
        <v>2020</v>
      </c>
      <c r="G11" s="13" t="s">
        <v>27</v>
      </c>
      <c r="H11" s="11" t="s">
        <v>28</v>
      </c>
      <c r="I11" s="19" t="s">
        <v>29</v>
      </c>
      <c r="J11" s="11"/>
      <c r="K11" s="13" t="s">
        <v>38</v>
      </c>
      <c r="L11" s="14"/>
      <c r="M11" s="14"/>
      <c r="N11" s="11">
        <v>27</v>
      </c>
      <c r="O11" s="11">
        <v>14.4</v>
      </c>
      <c r="P11" s="11" t="s">
        <v>31</v>
      </c>
      <c r="Q11" s="13" t="s">
        <v>32</v>
      </c>
      <c r="R11" s="13" t="s">
        <v>39</v>
      </c>
      <c r="S11" s="13" t="s">
        <v>48</v>
      </c>
      <c r="T11" s="11"/>
      <c r="U11" s="29"/>
      <c r="V11" s="11" t="s">
        <v>33</v>
      </c>
      <c r="W11" s="11" t="s">
        <v>34</v>
      </c>
      <c r="X11" s="11" t="s">
        <v>35</v>
      </c>
      <c r="Y11" s="11">
        <v>7.56</v>
      </c>
      <c r="Z11" s="32">
        <v>7.6</v>
      </c>
    </row>
    <row r="12" spans="1:26" ht="43.5">
      <c r="A12" s="11"/>
      <c r="B12" s="33">
        <v>4327</v>
      </c>
      <c r="C12" s="13" t="s">
        <v>47</v>
      </c>
      <c r="D12" s="13"/>
      <c r="E12" s="13"/>
      <c r="F12" s="11">
        <v>2020</v>
      </c>
      <c r="G12" s="13" t="s">
        <v>27</v>
      </c>
      <c r="H12" s="11" t="s">
        <v>28</v>
      </c>
      <c r="I12" s="19" t="s">
        <v>29</v>
      </c>
      <c r="J12" s="11"/>
      <c r="K12" s="13" t="s">
        <v>38</v>
      </c>
      <c r="L12" s="14"/>
      <c r="M12" s="14"/>
      <c r="N12" s="11">
        <v>13.5</v>
      </c>
      <c r="O12" s="11">
        <v>7.2</v>
      </c>
      <c r="P12" s="11" t="s">
        <v>31</v>
      </c>
      <c r="Q12" s="13" t="s">
        <v>32</v>
      </c>
      <c r="R12" s="13" t="s">
        <v>48</v>
      </c>
      <c r="S12" s="13" t="s">
        <v>39</v>
      </c>
      <c r="T12" s="11"/>
      <c r="U12" s="29"/>
      <c r="V12" s="11" t="s">
        <v>33</v>
      </c>
      <c r="W12" s="11" t="s">
        <v>34</v>
      </c>
      <c r="X12" s="11" t="s">
        <v>35</v>
      </c>
      <c r="Y12" s="11">
        <v>14.97</v>
      </c>
      <c r="Z12" s="31">
        <v>7.68</v>
      </c>
    </row>
    <row r="13" spans="1:26" ht="29.1">
      <c r="A13" s="11"/>
      <c r="B13" s="33">
        <v>4713</v>
      </c>
      <c r="C13" s="13" t="s">
        <v>47</v>
      </c>
      <c r="D13" s="13"/>
      <c r="E13" s="13"/>
      <c r="F13" s="11">
        <v>2021</v>
      </c>
      <c r="G13" s="13" t="s">
        <v>27</v>
      </c>
      <c r="H13" s="11" t="s">
        <v>49</v>
      </c>
      <c r="I13" s="19" t="s">
        <v>29</v>
      </c>
      <c r="J13" s="11"/>
      <c r="K13" s="13" t="s">
        <v>38</v>
      </c>
      <c r="L13" s="14"/>
      <c r="M13" s="14"/>
      <c r="N13" s="11">
        <v>27</v>
      </c>
      <c r="O13" s="11">
        <v>14.4</v>
      </c>
      <c r="P13" s="11" t="s">
        <v>31</v>
      </c>
      <c r="Q13" s="13" t="s">
        <v>50</v>
      </c>
      <c r="R13" s="13"/>
      <c r="S13" s="13"/>
      <c r="T13" s="11"/>
      <c r="U13" s="29"/>
      <c r="V13" s="11" t="s">
        <v>33</v>
      </c>
      <c r="W13" s="11" t="s">
        <v>34</v>
      </c>
      <c r="X13" s="11" t="s">
        <v>35</v>
      </c>
      <c r="Y13" s="11">
        <v>8.8800000000000008</v>
      </c>
      <c r="Z13" s="32">
        <v>10</v>
      </c>
    </row>
    <row r="14" spans="1:26" ht="43.5">
      <c r="A14" s="11"/>
      <c r="B14" s="33">
        <v>4993</v>
      </c>
      <c r="C14" s="13" t="s">
        <v>37</v>
      </c>
      <c r="D14" s="13"/>
      <c r="E14" s="13"/>
      <c r="F14" s="11">
        <v>2021</v>
      </c>
      <c r="G14" s="13" t="s">
        <v>27</v>
      </c>
      <c r="H14" s="11" t="s">
        <v>28</v>
      </c>
      <c r="I14" s="19" t="s">
        <v>29</v>
      </c>
      <c r="J14" s="11"/>
      <c r="K14" s="13" t="s">
        <v>38</v>
      </c>
      <c r="L14" s="14"/>
      <c r="M14" s="14"/>
      <c r="N14" s="11">
        <v>27</v>
      </c>
      <c r="O14" s="11">
        <v>14.4</v>
      </c>
      <c r="P14" s="11" t="s">
        <v>31</v>
      </c>
      <c r="Q14" s="13" t="s">
        <v>32</v>
      </c>
      <c r="R14" s="13" t="s">
        <v>39</v>
      </c>
      <c r="S14" s="13" t="s">
        <v>48</v>
      </c>
      <c r="T14" s="11"/>
      <c r="U14" s="29"/>
      <c r="V14" s="11" t="s">
        <v>33</v>
      </c>
      <c r="W14" s="11" t="s">
        <v>34</v>
      </c>
      <c r="X14" s="11" t="s">
        <v>35</v>
      </c>
      <c r="Y14" s="11">
        <v>7.77</v>
      </c>
      <c r="Z14" s="31">
        <v>7.68</v>
      </c>
    </row>
    <row r="15" spans="1:26">
      <c r="A15" s="11"/>
      <c r="B15" s="33">
        <v>4645</v>
      </c>
      <c r="C15" s="13" t="s">
        <v>47</v>
      </c>
      <c r="D15" s="13"/>
      <c r="E15" s="13"/>
      <c r="F15" s="11">
        <v>2021</v>
      </c>
      <c r="G15" s="13" t="s">
        <v>27</v>
      </c>
      <c r="H15" s="11" t="s">
        <v>28</v>
      </c>
      <c r="I15" s="19" t="s">
        <v>29</v>
      </c>
      <c r="J15" s="11"/>
      <c r="K15" s="13" t="s">
        <v>51</v>
      </c>
      <c r="L15" s="14"/>
      <c r="M15" s="14"/>
      <c r="N15" s="11">
        <v>16.8</v>
      </c>
      <c r="O15" s="11">
        <v>9.5399999999999991</v>
      </c>
      <c r="P15" s="11" t="s">
        <v>31</v>
      </c>
      <c r="Q15" s="13" t="s">
        <v>32</v>
      </c>
      <c r="R15" s="13" t="s">
        <v>52</v>
      </c>
      <c r="S15" s="13"/>
      <c r="T15" s="11"/>
      <c r="U15" s="29"/>
      <c r="V15" s="11" t="s">
        <v>33</v>
      </c>
      <c r="W15" s="11" t="s">
        <v>34</v>
      </c>
      <c r="X15" s="11" t="s">
        <v>35</v>
      </c>
      <c r="Y15" s="11">
        <v>9.86</v>
      </c>
      <c r="Z15" s="45">
        <v>7.9649999999999999</v>
      </c>
    </row>
    <row r="16" spans="1:26" ht="29.1">
      <c r="A16" s="11"/>
      <c r="B16" s="33">
        <v>5486</v>
      </c>
      <c r="C16" s="13" t="s">
        <v>47</v>
      </c>
      <c r="D16" s="13"/>
      <c r="E16" s="13"/>
      <c r="F16" s="11">
        <v>2022</v>
      </c>
      <c r="G16" s="13" t="s">
        <v>27</v>
      </c>
      <c r="H16" s="11" t="s">
        <v>36</v>
      </c>
      <c r="I16" s="19" t="s">
        <v>29</v>
      </c>
      <c r="J16" s="11"/>
      <c r="K16" s="13" t="s">
        <v>38</v>
      </c>
      <c r="L16" s="14"/>
      <c r="M16" s="14"/>
      <c r="N16" s="11">
        <v>27</v>
      </c>
      <c r="O16" s="11">
        <v>14.4</v>
      </c>
      <c r="P16" s="11" t="s">
        <v>31</v>
      </c>
      <c r="Q16" s="13" t="s">
        <v>53</v>
      </c>
      <c r="R16" s="13"/>
      <c r="S16" s="13"/>
      <c r="T16" s="11" t="s">
        <v>54</v>
      </c>
      <c r="U16" s="29"/>
      <c r="V16" s="11" t="s">
        <v>33</v>
      </c>
      <c r="W16" s="11" t="s">
        <v>34</v>
      </c>
      <c r="X16" s="11" t="s">
        <v>35</v>
      </c>
      <c r="Y16" s="11">
        <v>11.56</v>
      </c>
      <c r="Z16" s="32">
        <v>11.4</v>
      </c>
    </row>
    <row r="17" spans="1:26" ht="29.1">
      <c r="A17" s="11"/>
      <c r="B17" s="33">
        <v>5521</v>
      </c>
      <c r="C17" s="13" t="s">
        <v>37</v>
      </c>
      <c r="D17" s="13"/>
      <c r="E17" s="13" t="s">
        <v>55</v>
      </c>
      <c r="F17" s="11">
        <v>2022</v>
      </c>
      <c r="G17" s="13" t="s">
        <v>27</v>
      </c>
      <c r="H17" s="11" t="s">
        <v>43</v>
      </c>
      <c r="I17" s="19" t="s">
        <v>29</v>
      </c>
      <c r="J17" s="11"/>
      <c r="K17" s="13" t="s">
        <v>51</v>
      </c>
      <c r="L17" s="14"/>
      <c r="M17" s="14"/>
      <c r="N17" s="11">
        <v>10.08</v>
      </c>
      <c r="O17" s="11">
        <v>5.7</v>
      </c>
      <c r="P17" s="11" t="s">
        <v>31</v>
      </c>
      <c r="Q17" s="13" t="s">
        <v>53</v>
      </c>
      <c r="R17" s="13"/>
      <c r="S17" s="13"/>
      <c r="T17" s="11" t="s">
        <v>54</v>
      </c>
      <c r="U17" s="29"/>
      <c r="V17" s="11" t="s">
        <v>33</v>
      </c>
      <c r="W17" s="11" t="s">
        <v>34</v>
      </c>
      <c r="X17" s="11" t="s">
        <v>35</v>
      </c>
      <c r="Y17" s="11">
        <v>11.6</v>
      </c>
      <c r="Z17" s="31">
        <v>8.56</v>
      </c>
    </row>
    <row r="18" spans="1:26" ht="43.5">
      <c r="A18" s="11"/>
      <c r="B18" s="33">
        <v>5604</v>
      </c>
      <c r="C18" s="13" t="s">
        <v>47</v>
      </c>
      <c r="D18" s="13"/>
      <c r="E18" s="13"/>
      <c r="F18" s="11">
        <v>2022</v>
      </c>
      <c r="G18" s="13" t="s">
        <v>27</v>
      </c>
      <c r="H18" s="11" t="s">
        <v>36</v>
      </c>
      <c r="I18" s="19" t="s">
        <v>29</v>
      </c>
      <c r="J18" s="11"/>
      <c r="K18" s="13" t="s">
        <v>38</v>
      </c>
      <c r="L18" s="14"/>
      <c r="M18" s="14"/>
      <c r="N18" s="11">
        <v>27</v>
      </c>
      <c r="O18" s="11">
        <v>14.8</v>
      </c>
      <c r="P18" s="11" t="s">
        <v>31</v>
      </c>
      <c r="Q18" s="13" t="s">
        <v>32</v>
      </c>
      <c r="R18" s="13" t="s">
        <v>39</v>
      </c>
      <c r="S18" s="13" t="s">
        <v>48</v>
      </c>
      <c r="T18" s="11" t="s">
        <v>54</v>
      </c>
      <c r="U18" s="29"/>
      <c r="V18" s="11" t="s">
        <v>33</v>
      </c>
      <c r="W18" s="11" t="s">
        <v>34</v>
      </c>
      <c r="X18" s="11" t="s">
        <v>35</v>
      </c>
      <c r="Y18" s="11">
        <v>12.45</v>
      </c>
      <c r="Z18" s="32">
        <v>7.6</v>
      </c>
    </row>
    <row r="19" spans="1:26" ht="43.5">
      <c r="A19" s="11"/>
      <c r="B19" s="33">
        <v>5647</v>
      </c>
      <c r="C19" s="13" t="s">
        <v>47</v>
      </c>
      <c r="D19" s="13"/>
      <c r="E19" s="13"/>
      <c r="F19" s="11">
        <v>2022</v>
      </c>
      <c r="G19" s="13" t="s">
        <v>27</v>
      </c>
      <c r="H19" s="11" t="s">
        <v>43</v>
      </c>
      <c r="I19" s="19" t="s">
        <v>29</v>
      </c>
      <c r="J19" s="11"/>
      <c r="K19" s="13" t="s">
        <v>38</v>
      </c>
      <c r="L19" s="14"/>
      <c r="M19" s="14"/>
      <c r="N19" s="11">
        <v>13.5</v>
      </c>
      <c r="O19" s="11">
        <v>7.6</v>
      </c>
      <c r="P19" s="11" t="s">
        <v>31</v>
      </c>
      <c r="Q19" s="13" t="s">
        <v>32</v>
      </c>
      <c r="R19" s="13" t="s">
        <v>39</v>
      </c>
      <c r="S19" s="13" t="s">
        <v>48</v>
      </c>
      <c r="T19" s="11" t="s">
        <v>54</v>
      </c>
      <c r="U19" s="29"/>
      <c r="V19" s="11" t="s">
        <v>33</v>
      </c>
      <c r="W19" s="11" t="s">
        <v>34</v>
      </c>
      <c r="X19" s="11" t="s">
        <v>35</v>
      </c>
      <c r="Y19" s="11">
        <v>8.16</v>
      </c>
      <c r="Z19" s="32">
        <v>7.6</v>
      </c>
    </row>
    <row r="20" spans="1:26" ht="29.1">
      <c r="A20" s="11"/>
      <c r="B20" s="33">
        <v>5982</v>
      </c>
      <c r="C20" s="13" t="s">
        <v>37</v>
      </c>
      <c r="D20" s="13"/>
      <c r="E20" s="13" t="s">
        <v>55</v>
      </c>
      <c r="F20" s="11">
        <v>2022</v>
      </c>
      <c r="G20" s="13" t="s">
        <v>27</v>
      </c>
      <c r="H20" s="11" t="s">
        <v>28</v>
      </c>
      <c r="I20" s="19" t="s">
        <v>29</v>
      </c>
      <c r="J20" s="11"/>
      <c r="K20" s="13" t="s">
        <v>51</v>
      </c>
      <c r="L20" s="14"/>
      <c r="M20" s="14"/>
      <c r="N20" s="11">
        <v>16.8</v>
      </c>
      <c r="O20" s="11">
        <v>9.5399999999999991</v>
      </c>
      <c r="P20" s="11" t="s">
        <v>31</v>
      </c>
      <c r="Q20" s="13" t="s">
        <v>53</v>
      </c>
      <c r="R20" s="13"/>
      <c r="S20" s="13"/>
      <c r="T20" s="11" t="s">
        <v>54</v>
      </c>
      <c r="U20" s="29"/>
      <c r="V20" s="11" t="s">
        <v>33</v>
      </c>
      <c r="W20" s="11" t="s">
        <v>34</v>
      </c>
      <c r="X20" s="11" t="s">
        <v>35</v>
      </c>
      <c r="Y20" s="11">
        <v>6.4</v>
      </c>
      <c r="Z20" s="32">
        <v>4.5</v>
      </c>
    </row>
    <row r="21" spans="1:26" ht="43.5">
      <c r="A21" s="11"/>
      <c r="B21" s="33">
        <v>3316</v>
      </c>
      <c r="C21" s="13" t="s">
        <v>47</v>
      </c>
      <c r="D21" s="13"/>
      <c r="E21" s="13"/>
      <c r="F21" s="11">
        <v>2022</v>
      </c>
      <c r="G21" s="13" t="s">
        <v>56</v>
      </c>
      <c r="H21" s="11" t="s">
        <v>36</v>
      </c>
      <c r="I21" s="19" t="s">
        <v>29</v>
      </c>
      <c r="J21" s="11"/>
      <c r="K21" s="13" t="s">
        <v>57</v>
      </c>
      <c r="L21" s="14">
        <v>5000</v>
      </c>
      <c r="M21" s="14">
        <v>1000</v>
      </c>
      <c r="N21" s="11">
        <v>5000</v>
      </c>
      <c r="O21" s="11">
        <v>999</v>
      </c>
      <c r="P21" s="11" t="s">
        <v>45</v>
      </c>
      <c r="Q21" s="13" t="s">
        <v>58</v>
      </c>
      <c r="R21" s="13" t="s">
        <v>48</v>
      </c>
      <c r="S21" s="13"/>
      <c r="T21" s="11"/>
      <c r="U21" s="29"/>
      <c r="V21" s="11" t="s">
        <v>33</v>
      </c>
      <c r="W21" s="11" t="s">
        <v>59</v>
      </c>
      <c r="X21" s="11" t="s">
        <v>35</v>
      </c>
      <c r="Y21" s="11">
        <v>2232</v>
      </c>
      <c r="Z21" s="32">
        <v>999</v>
      </c>
    </row>
    <row r="22" spans="1:26" ht="43.5">
      <c r="A22" s="13"/>
      <c r="B22" s="42">
        <v>5118</v>
      </c>
      <c r="C22" s="34" t="s">
        <v>47</v>
      </c>
      <c r="D22" s="34" t="s">
        <v>26</v>
      </c>
      <c r="E22" s="34"/>
      <c r="F22" s="34">
        <v>2021</v>
      </c>
      <c r="G22" s="34" t="s">
        <v>27</v>
      </c>
      <c r="H22" s="34" t="s">
        <v>36</v>
      </c>
      <c r="I22" s="35" t="s">
        <v>29</v>
      </c>
      <c r="J22" s="35"/>
      <c r="K22" s="34" t="s">
        <v>60</v>
      </c>
      <c r="L22" s="38">
        <v>15</v>
      </c>
      <c r="M22" s="38">
        <v>50</v>
      </c>
      <c r="N22" s="46">
        <f>O22*(L22/M22)</f>
        <v>14.25</v>
      </c>
      <c r="O22" s="46">
        <f>0.95*M22</f>
        <v>47.5</v>
      </c>
      <c r="P22" s="34" t="s">
        <v>31</v>
      </c>
      <c r="Q22" s="34" t="s">
        <v>52</v>
      </c>
      <c r="R22" s="34"/>
      <c r="S22" s="34"/>
      <c r="T22" s="34"/>
      <c r="U22" s="34"/>
      <c r="V22" s="34" t="s">
        <v>33</v>
      </c>
      <c r="W22" s="43" t="s">
        <v>59</v>
      </c>
      <c r="X22" s="34" t="s">
        <v>35</v>
      </c>
      <c r="Y22" s="41">
        <v>9.5500000000000007</v>
      </c>
      <c r="Z22" s="41">
        <v>9.6</v>
      </c>
    </row>
    <row r="23" spans="1:26" ht="46.5" customHeight="1">
      <c r="A23" s="13"/>
      <c r="B23" s="42">
        <v>6065</v>
      </c>
      <c r="C23" s="34" t="s">
        <v>37</v>
      </c>
      <c r="D23" s="34"/>
      <c r="E23" s="34" t="s">
        <v>55</v>
      </c>
      <c r="F23" s="34">
        <v>2022</v>
      </c>
      <c r="G23" s="34" t="s">
        <v>27</v>
      </c>
      <c r="H23" s="34" t="s">
        <v>36</v>
      </c>
      <c r="I23" s="35" t="s">
        <v>29</v>
      </c>
      <c r="J23" s="34"/>
      <c r="K23" s="34" t="s">
        <v>38</v>
      </c>
      <c r="L23" s="38">
        <v>27</v>
      </c>
      <c r="M23" s="38">
        <v>10</v>
      </c>
      <c r="N23" s="37">
        <v>27</v>
      </c>
      <c r="O23" s="37">
        <v>10</v>
      </c>
      <c r="P23" s="34" t="s">
        <v>31</v>
      </c>
      <c r="Q23" s="34" t="s">
        <v>53</v>
      </c>
      <c r="R23" s="34"/>
      <c r="S23" s="34"/>
      <c r="T23" s="34" t="s">
        <v>61</v>
      </c>
      <c r="U23" s="34"/>
      <c r="V23" s="34" t="s">
        <v>33</v>
      </c>
      <c r="W23" s="43" t="s">
        <v>34</v>
      </c>
      <c r="X23" s="34" t="s">
        <v>35</v>
      </c>
      <c r="Y23" s="41">
        <v>12.8</v>
      </c>
      <c r="Z23" s="41">
        <v>7.6</v>
      </c>
    </row>
    <row r="24" spans="1:26" ht="41.25" customHeight="1">
      <c r="A24" s="13"/>
      <c r="B24" s="42">
        <v>6370</v>
      </c>
      <c r="C24" s="34" t="s">
        <v>47</v>
      </c>
      <c r="D24" s="34"/>
      <c r="E24" s="13" t="s">
        <v>62</v>
      </c>
      <c r="F24" s="34">
        <v>2022</v>
      </c>
      <c r="G24" s="34" t="s">
        <v>27</v>
      </c>
      <c r="H24" s="34" t="s">
        <v>49</v>
      </c>
      <c r="I24" s="35" t="s">
        <v>29</v>
      </c>
      <c r="J24" s="34"/>
      <c r="K24" s="34" t="s">
        <v>38</v>
      </c>
      <c r="L24" s="38"/>
      <c r="M24" s="38"/>
      <c r="N24" s="37">
        <v>13.5</v>
      </c>
      <c r="O24" s="37">
        <v>5</v>
      </c>
      <c r="P24" s="34" t="s">
        <v>31</v>
      </c>
      <c r="Q24" s="34" t="s">
        <v>32</v>
      </c>
      <c r="R24" s="34" t="s">
        <v>39</v>
      </c>
      <c r="S24" s="34" t="s">
        <v>48</v>
      </c>
      <c r="T24" s="34"/>
      <c r="U24" s="34"/>
      <c r="V24" s="34" t="s">
        <v>33</v>
      </c>
      <c r="W24" s="43" t="s">
        <v>34</v>
      </c>
      <c r="X24" s="34" t="s">
        <v>35</v>
      </c>
      <c r="Y24" s="41">
        <v>12.75</v>
      </c>
      <c r="Z24" s="41">
        <v>7.6</v>
      </c>
    </row>
    <row r="25" spans="1:26" ht="40.5" customHeight="1">
      <c r="A25" s="13"/>
      <c r="B25" s="42">
        <v>6664</v>
      </c>
      <c r="C25" s="34" t="s">
        <v>47</v>
      </c>
      <c r="D25" s="34"/>
      <c r="E25" s="34"/>
      <c r="F25" s="34">
        <v>2022</v>
      </c>
      <c r="G25" s="34" t="s">
        <v>27</v>
      </c>
      <c r="H25" s="34" t="s">
        <v>36</v>
      </c>
      <c r="I25" s="35" t="s">
        <v>29</v>
      </c>
      <c r="J25" s="34"/>
      <c r="K25" s="34" t="s">
        <v>51</v>
      </c>
      <c r="L25" s="38"/>
      <c r="M25" s="38"/>
      <c r="N25" s="37">
        <v>10.08</v>
      </c>
      <c r="O25" s="37">
        <v>3.8</v>
      </c>
      <c r="P25" s="34" t="s">
        <v>31</v>
      </c>
      <c r="Q25" s="34" t="s">
        <v>53</v>
      </c>
      <c r="R25" s="34"/>
      <c r="S25" s="34"/>
      <c r="T25" s="34" t="s">
        <v>61</v>
      </c>
      <c r="U25" s="34"/>
      <c r="V25" s="34" t="s">
        <v>33</v>
      </c>
      <c r="W25" s="43" t="s">
        <v>34</v>
      </c>
      <c r="X25" s="34" t="s">
        <v>35</v>
      </c>
      <c r="Y25" s="41">
        <v>16</v>
      </c>
      <c r="Z25" s="41">
        <v>12</v>
      </c>
    </row>
    <row r="26" spans="1:26" ht="41.25" customHeight="1">
      <c r="A26" s="13"/>
      <c r="B26" s="42">
        <v>6969</v>
      </c>
      <c r="C26" s="34" t="s">
        <v>47</v>
      </c>
      <c r="D26" s="34"/>
      <c r="E26" s="13"/>
      <c r="F26" s="34">
        <v>2023</v>
      </c>
      <c r="G26" s="34" t="s">
        <v>27</v>
      </c>
      <c r="H26" s="34" t="s">
        <v>43</v>
      </c>
      <c r="I26" s="35" t="s">
        <v>29</v>
      </c>
      <c r="J26" s="34"/>
      <c r="K26" s="34" t="s">
        <v>38</v>
      </c>
      <c r="L26" s="38"/>
      <c r="M26" s="38"/>
      <c r="N26" s="37">
        <v>27</v>
      </c>
      <c r="O26" s="37">
        <v>10</v>
      </c>
      <c r="P26" s="34" t="s">
        <v>31</v>
      </c>
      <c r="Q26" s="34"/>
      <c r="R26" s="34"/>
      <c r="S26" s="34"/>
      <c r="T26" s="34"/>
      <c r="U26" s="34"/>
      <c r="V26" s="34" t="s">
        <v>33</v>
      </c>
      <c r="W26" s="43" t="s">
        <v>34</v>
      </c>
      <c r="X26" s="34" t="s">
        <v>35</v>
      </c>
      <c r="Y26" s="41">
        <v>3.78</v>
      </c>
      <c r="Z26" s="41">
        <v>3.8</v>
      </c>
    </row>
    <row r="27" spans="1:26" ht="41.25" customHeight="1">
      <c r="A27" s="13"/>
      <c r="B27" s="42">
        <v>7029</v>
      </c>
      <c r="C27" s="34" t="s">
        <v>47</v>
      </c>
      <c r="D27" s="34"/>
      <c r="E27" s="13"/>
      <c r="F27" s="34">
        <v>2023</v>
      </c>
      <c r="G27" s="34" t="s">
        <v>27</v>
      </c>
      <c r="H27" s="34" t="s">
        <v>49</v>
      </c>
      <c r="I27" s="35" t="s">
        <v>29</v>
      </c>
      <c r="J27" s="34"/>
      <c r="K27" s="34" t="s">
        <v>38</v>
      </c>
      <c r="L27" s="38"/>
      <c r="M27" s="38"/>
      <c r="N27" s="37">
        <v>27</v>
      </c>
      <c r="O27" s="37">
        <v>10</v>
      </c>
      <c r="P27" s="34" t="s">
        <v>31</v>
      </c>
      <c r="Q27" s="34" t="s">
        <v>48</v>
      </c>
      <c r="R27" s="34" t="s">
        <v>52</v>
      </c>
      <c r="S27" s="34"/>
      <c r="T27" s="34"/>
      <c r="U27" s="34"/>
      <c r="V27" s="34" t="s">
        <v>33</v>
      </c>
      <c r="W27" s="43" t="s">
        <v>34</v>
      </c>
      <c r="X27" s="34" t="s">
        <v>35</v>
      </c>
      <c r="Y27" s="41">
        <v>10.130000000000001</v>
      </c>
      <c r="Z27" s="41">
        <v>7.9649999999999999</v>
      </c>
    </row>
    <row r="28" spans="1:26" ht="41.25" customHeight="1">
      <c r="A28" s="13"/>
      <c r="B28" s="42">
        <v>7239</v>
      </c>
      <c r="C28" s="34"/>
      <c r="D28" s="34"/>
      <c r="E28" s="13" t="s">
        <v>55</v>
      </c>
      <c r="F28" s="34">
        <v>2023</v>
      </c>
      <c r="G28" s="34" t="s">
        <v>27</v>
      </c>
      <c r="H28" s="34" t="s">
        <v>28</v>
      </c>
      <c r="I28" s="35" t="s">
        <v>29</v>
      </c>
      <c r="J28" s="34"/>
      <c r="K28" s="34" t="s">
        <v>51</v>
      </c>
      <c r="L28" s="38"/>
      <c r="M28" s="38"/>
      <c r="N28" s="37">
        <v>10.5</v>
      </c>
      <c r="O28" s="37">
        <v>3.84</v>
      </c>
      <c r="P28" s="34" t="s">
        <v>31</v>
      </c>
      <c r="Q28" s="34" t="s">
        <v>39</v>
      </c>
      <c r="R28" s="34"/>
      <c r="S28" s="34"/>
      <c r="T28" s="34"/>
      <c r="U28" s="34"/>
      <c r="V28" s="34" t="s">
        <v>33</v>
      </c>
      <c r="W28" s="43" t="s">
        <v>34</v>
      </c>
      <c r="X28" s="34" t="s">
        <v>35</v>
      </c>
      <c r="Y28" s="41">
        <v>7.6</v>
      </c>
      <c r="Z28" s="41">
        <v>5.7</v>
      </c>
    </row>
    <row r="29" spans="1:26" ht="41.25" customHeight="1">
      <c r="A29" s="13"/>
      <c r="B29" s="42">
        <v>7320</v>
      </c>
      <c r="C29" s="34" t="s">
        <v>26</v>
      </c>
      <c r="D29" s="34"/>
      <c r="E29" s="13"/>
      <c r="F29" s="34">
        <v>2023</v>
      </c>
      <c r="G29" s="34" t="s">
        <v>27</v>
      </c>
      <c r="H29" s="34" t="s">
        <v>36</v>
      </c>
      <c r="I29" s="35" t="s">
        <v>29</v>
      </c>
      <c r="J29" s="34"/>
      <c r="K29" s="34" t="s">
        <v>38</v>
      </c>
      <c r="L29" s="38"/>
      <c r="M29" s="38"/>
      <c r="N29" s="37">
        <v>27</v>
      </c>
      <c r="O29" s="37">
        <v>10</v>
      </c>
      <c r="P29" s="34" t="s">
        <v>31</v>
      </c>
      <c r="Q29" s="34" t="s">
        <v>52</v>
      </c>
      <c r="R29" s="34"/>
      <c r="S29" s="34"/>
      <c r="T29" s="34"/>
      <c r="U29" s="34"/>
      <c r="V29" s="34" t="s">
        <v>33</v>
      </c>
      <c r="W29" s="43" t="s">
        <v>34</v>
      </c>
      <c r="X29" s="34" t="s">
        <v>35</v>
      </c>
      <c r="Y29" s="41">
        <v>16.809999999999999</v>
      </c>
      <c r="Z29" s="41">
        <v>12.3</v>
      </c>
    </row>
    <row r="30" spans="1:26" ht="41.25" customHeight="1">
      <c r="A30" s="13"/>
      <c r="B30" s="42">
        <v>9057</v>
      </c>
      <c r="C30" s="34"/>
      <c r="D30" s="34"/>
      <c r="E30" s="13"/>
      <c r="F30" s="34">
        <v>2023</v>
      </c>
      <c r="G30" s="34" t="s">
        <v>27</v>
      </c>
      <c r="H30" s="34" t="s">
        <v>36</v>
      </c>
      <c r="I30" s="35" t="s">
        <v>29</v>
      </c>
      <c r="J30" s="34"/>
      <c r="K30" s="34" t="s">
        <v>51</v>
      </c>
      <c r="L30" s="38"/>
      <c r="M30" s="38"/>
      <c r="N30" s="37">
        <v>10</v>
      </c>
      <c r="O30" s="37">
        <v>7.6890000000000001</v>
      </c>
      <c r="P30" s="34" t="s">
        <v>31</v>
      </c>
      <c r="Q30" s="34"/>
      <c r="R30" s="34"/>
      <c r="S30" s="34"/>
      <c r="T30" s="34" t="s">
        <v>61</v>
      </c>
      <c r="U30" s="34"/>
      <c r="V30" s="34" t="s">
        <v>33</v>
      </c>
      <c r="W30" s="43" t="s">
        <v>34</v>
      </c>
      <c r="X30" s="34" t="s">
        <v>35</v>
      </c>
      <c r="Y30" s="41">
        <v>7.7</v>
      </c>
      <c r="Z30" s="41">
        <v>6.27</v>
      </c>
    </row>
    <row r="31" spans="1:26">
      <c r="N31" s="10">
        <f>SUM(N4:N30)</f>
        <v>9487.51</v>
      </c>
      <c r="O31" s="10">
        <f>SUM(O4:O30)</f>
        <v>3274.8090000000002</v>
      </c>
    </row>
  </sheetData>
  <mergeCells count="3">
    <mergeCell ref="U2:Z2"/>
    <mergeCell ref="A1:Z1"/>
    <mergeCell ref="A2:T2"/>
  </mergeCell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000-000004000000}">
          <x14:formula1>
            <xm:f>'Data Validation'!$F$2:$F$12</xm:f>
          </x14:formula1>
          <xm:sqref>Q4:S21 Q22:T22 Q23:S30</xm:sqref>
        </x14:dataValidation>
        <x14:dataValidation type="list" showInputMessage="1" showErrorMessage="1" xr:uid="{00000000-0002-0000-0000-000005000000}">
          <x14:formula1>
            <xm:f>'Data Validation'!$D$2:$D$11</xm:f>
          </x14:formula1>
          <xm:sqref>J22 I5:I30</xm:sqref>
        </x14:dataValidation>
        <x14:dataValidation type="list" allowBlank="1" showInputMessage="1" showErrorMessage="1" xr:uid="{00000000-0002-0000-0000-000006000000}">
          <x14:formula1>
            <xm:f>'Data Validation'!$D$2:$D$11</xm:f>
          </x14:formula1>
          <xm:sqref>I4</xm:sqref>
        </x14:dataValidation>
        <x14:dataValidation type="list" showInputMessage="1" showErrorMessage="1" xr:uid="{00000000-0002-0000-0000-000000000000}">
          <x14:formula1>
            <xm:f>'Data Validation'!$A$2:$A$8</xm:f>
          </x14:formula1>
          <xm:sqref>C4:D30</xm:sqref>
        </x14:dataValidation>
        <x14:dataValidation type="list" showInputMessage="1" showErrorMessage="1" xr:uid="{00000000-0002-0000-0000-000001000000}">
          <x14:formula1>
            <xm:f>'Data Validation'!$C$2:$C$5</xm:f>
          </x14:formula1>
          <xm:sqref>G4:G30</xm:sqref>
        </x14:dataValidation>
        <x14:dataValidation type="list" allowBlank="1" showInputMessage="1" showErrorMessage="1" xr:uid="{00000000-0002-0000-0000-000002000000}">
          <x14:formula1>
            <xm:f>'Data Validation'!$H$2:$H$3</xm:f>
          </x14:formula1>
          <xm:sqref>W4:W30</xm:sqref>
        </x14:dataValidation>
        <x14:dataValidation type="list" allowBlank="1" showInputMessage="1" showErrorMessage="1" xr:uid="{00000000-0002-0000-0000-000003000000}">
          <x14:formula1>
            <xm:f>'Data Validation'!$G$2:$G$3</xm:f>
          </x14:formula1>
          <xm:sqref>V4:V30</xm:sqref>
        </x14:dataValidation>
        <x14:dataValidation type="list" allowBlank="1" showInputMessage="1" showErrorMessage="1" xr:uid="{00000000-0002-0000-0000-000007000000}">
          <x14:formula1>
            <xm:f>'Data Validation'!$E$2:$E$3</xm:f>
          </x14:formula1>
          <xm:sqref>P4:P30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1"/>
  <sheetViews>
    <sheetView tabSelected="1" zoomScale="90" zoomScaleNormal="90" workbookViewId="0">
      <pane xSplit="2" ySplit="3" topLeftCell="H13" activePane="bottomRight" state="frozen"/>
      <selection pane="bottomRight" activeCell="O18" sqref="O18"/>
      <selection pane="bottomLeft" activeCell="A4" sqref="A4"/>
      <selection pane="topRight" activeCell="C1" sqref="C1"/>
    </sheetView>
  </sheetViews>
  <sheetFormatPr defaultColWidth="9.140625" defaultRowHeight="14.45"/>
  <cols>
    <col min="1" max="1" width="10.28515625" style="10" customWidth="1"/>
    <col min="2" max="2" width="31" style="10" customWidth="1"/>
    <col min="3" max="4" width="16.7109375" style="10" customWidth="1"/>
    <col min="5" max="5" width="18" style="10" customWidth="1"/>
    <col min="6" max="7" width="15.7109375" style="10" customWidth="1"/>
    <col min="8" max="8" width="12.7109375" style="10" customWidth="1"/>
    <col min="9" max="9" width="9.42578125" style="10" customWidth="1"/>
    <col min="10" max="10" width="18.28515625" style="10" customWidth="1"/>
    <col min="11" max="11" width="15.7109375" style="10" customWidth="1"/>
    <col min="12" max="12" width="17.140625" style="10" customWidth="1"/>
    <col min="13" max="13" width="10.85546875" style="10" bestFit="1" customWidth="1"/>
    <col min="14" max="14" width="9.85546875" style="10" customWidth="1"/>
    <col min="15" max="16" width="9.7109375" style="10" customWidth="1"/>
    <col min="17" max="17" width="11.28515625" style="10" customWidth="1"/>
    <col min="18" max="20" width="25.7109375" style="10" customWidth="1"/>
    <col min="21" max="21" width="20.7109375" style="10" customWidth="1"/>
    <col min="22" max="22" width="13.42578125" style="10" customWidth="1"/>
    <col min="23" max="23" width="18.42578125" style="10" customWidth="1"/>
    <col min="24" max="24" width="13.42578125" style="10" customWidth="1"/>
    <col min="25" max="25" width="14.7109375" style="10" customWidth="1"/>
    <col min="26" max="27" width="9.7109375" style="10" customWidth="1"/>
    <col min="28" max="16384" width="9.140625" style="10"/>
  </cols>
  <sheetData>
    <row r="1" spans="1:27" ht="27.75" customHeight="1">
      <c r="A1" s="51" t="s">
        <v>63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18.60000000000000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/>
      <c r="V2" s="48" t="s">
        <v>2</v>
      </c>
      <c r="W2" s="49"/>
      <c r="X2" s="49"/>
      <c r="Y2" s="49"/>
      <c r="Z2" s="49"/>
      <c r="AA2" s="49"/>
    </row>
    <row r="3" spans="1:27" s="2" customFormat="1" ht="47.25" customHeight="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64</v>
      </c>
      <c r="G3" s="3" t="s">
        <v>9</v>
      </c>
      <c r="H3" s="3" t="s">
        <v>10</v>
      </c>
      <c r="I3" s="3" t="s">
        <v>65</v>
      </c>
      <c r="J3" s="9" t="s">
        <v>11</v>
      </c>
      <c r="K3" s="9" t="s">
        <v>12</v>
      </c>
      <c r="L3" s="9" t="s">
        <v>13</v>
      </c>
      <c r="M3" s="9" t="s">
        <v>14</v>
      </c>
      <c r="N3" s="4" t="s">
        <v>15</v>
      </c>
      <c r="O3" s="4" t="s">
        <v>66</v>
      </c>
      <c r="P3" s="4" t="s">
        <v>67</v>
      </c>
      <c r="Q3" s="4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4" t="s">
        <v>3</v>
      </c>
      <c r="W3" s="9" t="s">
        <v>23</v>
      </c>
      <c r="X3" s="27" t="s">
        <v>24</v>
      </c>
      <c r="Y3" s="4" t="s">
        <v>25</v>
      </c>
      <c r="Z3" s="4" t="s">
        <v>15</v>
      </c>
      <c r="AA3" s="4" t="s">
        <v>17</v>
      </c>
    </row>
    <row r="4" spans="1:27" ht="43.5">
      <c r="A4" s="11"/>
      <c r="B4" s="33">
        <v>4099</v>
      </c>
      <c r="C4" s="13" t="s">
        <v>47</v>
      </c>
      <c r="D4" s="13"/>
      <c r="E4" s="13"/>
      <c r="F4" s="11" t="s">
        <v>68</v>
      </c>
      <c r="G4" s="13" t="s">
        <v>56</v>
      </c>
      <c r="H4" s="13" t="s">
        <v>28</v>
      </c>
      <c r="I4" s="11">
        <v>2020</v>
      </c>
      <c r="J4" s="18" t="s">
        <v>29</v>
      </c>
      <c r="K4" s="11"/>
      <c r="L4" s="13" t="s">
        <v>69</v>
      </c>
      <c r="M4" s="37">
        <v>5504</v>
      </c>
      <c r="N4" s="37">
        <v>2752</v>
      </c>
      <c r="O4" s="46">
        <f>P4*(M4/N4)</f>
        <v>5228.8</v>
      </c>
      <c r="P4" s="46">
        <f>0.95*N4</f>
        <v>2614.4</v>
      </c>
      <c r="Q4" s="11" t="s">
        <v>45</v>
      </c>
      <c r="R4" s="13" t="s">
        <v>70</v>
      </c>
      <c r="S4" s="13" t="s">
        <v>48</v>
      </c>
      <c r="T4" s="13"/>
      <c r="U4" s="11"/>
      <c r="V4" s="30"/>
      <c r="W4" s="11" t="s">
        <v>33</v>
      </c>
      <c r="X4" s="11" t="s">
        <v>59</v>
      </c>
      <c r="Y4" s="11" t="s">
        <v>35</v>
      </c>
      <c r="Z4" s="11">
        <v>5977.14</v>
      </c>
      <c r="AA4" s="14">
        <v>4394</v>
      </c>
    </row>
    <row r="5" spans="1:27" ht="43.5">
      <c r="A5" s="11"/>
      <c r="B5" s="33">
        <v>3573</v>
      </c>
      <c r="C5" s="13" t="s">
        <v>47</v>
      </c>
      <c r="D5" s="13"/>
      <c r="E5" s="13"/>
      <c r="F5" s="11" t="s">
        <v>68</v>
      </c>
      <c r="G5" s="13" t="s">
        <v>56</v>
      </c>
      <c r="H5" s="13" t="s">
        <v>28</v>
      </c>
      <c r="I5" s="11">
        <v>2019</v>
      </c>
      <c r="J5" s="18" t="s">
        <v>29</v>
      </c>
      <c r="K5" s="11"/>
      <c r="L5" s="13" t="s">
        <v>38</v>
      </c>
      <c r="M5" s="37"/>
      <c r="N5" s="37"/>
      <c r="O5" s="37">
        <v>4046</v>
      </c>
      <c r="P5" s="37">
        <v>2000</v>
      </c>
      <c r="Q5" s="40" t="s">
        <v>45</v>
      </c>
      <c r="R5" s="13" t="s">
        <v>71</v>
      </c>
      <c r="S5" s="13" t="s">
        <v>58</v>
      </c>
      <c r="T5" s="13" t="s">
        <v>48</v>
      </c>
      <c r="U5" s="11"/>
      <c r="V5" s="11"/>
      <c r="W5" s="11" t="s">
        <v>33</v>
      </c>
      <c r="X5" s="11" t="s">
        <v>34</v>
      </c>
      <c r="Y5" s="11" t="s">
        <v>35</v>
      </c>
      <c r="Z5" s="14">
        <v>5027</v>
      </c>
      <c r="AA5" s="14">
        <v>4000</v>
      </c>
    </row>
    <row r="6" spans="1:27" s="36" customFormat="1" ht="43.5">
      <c r="A6" s="13"/>
      <c r="B6" s="42">
        <v>4464</v>
      </c>
      <c r="C6" s="34" t="s">
        <v>47</v>
      </c>
      <c r="D6" s="34"/>
      <c r="E6" s="34"/>
      <c r="F6" s="34" t="s">
        <v>68</v>
      </c>
      <c r="G6" s="34" t="s">
        <v>56</v>
      </c>
      <c r="H6" s="34" t="s">
        <v>28</v>
      </c>
      <c r="I6" s="34">
        <v>2020</v>
      </c>
      <c r="J6" s="35" t="s">
        <v>29</v>
      </c>
      <c r="K6" s="34"/>
      <c r="L6" s="34" t="s">
        <v>30</v>
      </c>
      <c r="M6" s="38">
        <v>16200</v>
      </c>
      <c r="N6" s="38">
        <v>2700</v>
      </c>
      <c r="O6" s="46">
        <f>P6*(M6/N6)</f>
        <v>15390</v>
      </c>
      <c r="P6" s="46">
        <f>0.95*N6</f>
        <v>2565</v>
      </c>
      <c r="Q6" s="34" t="s">
        <v>45</v>
      </c>
      <c r="R6" s="34" t="s">
        <v>58</v>
      </c>
      <c r="S6" s="34" t="s">
        <v>48</v>
      </c>
      <c r="T6" s="34"/>
      <c r="U6" s="34"/>
      <c r="V6" s="34"/>
      <c r="W6" s="34" t="s">
        <v>33</v>
      </c>
      <c r="X6" s="43" t="s">
        <v>59</v>
      </c>
      <c r="Y6" s="34" t="s">
        <v>35</v>
      </c>
      <c r="Z6" s="41">
        <v>6635.85</v>
      </c>
      <c r="AA6" s="41">
        <v>2738</v>
      </c>
    </row>
    <row r="7" spans="1:27" ht="43.5">
      <c r="A7" s="13"/>
      <c r="B7" s="42">
        <v>6187</v>
      </c>
      <c r="C7" s="34" t="s">
        <v>47</v>
      </c>
      <c r="D7" s="34"/>
      <c r="E7" s="34"/>
      <c r="F7" s="34" t="s">
        <v>72</v>
      </c>
      <c r="G7" s="34" t="s">
        <v>27</v>
      </c>
      <c r="H7" s="34" t="s">
        <v>28</v>
      </c>
      <c r="I7" s="34">
        <v>2022</v>
      </c>
      <c r="J7" s="35" t="s">
        <v>29</v>
      </c>
      <c r="K7" s="34"/>
      <c r="L7" s="34" t="s">
        <v>51</v>
      </c>
      <c r="M7" s="38"/>
      <c r="N7" s="38"/>
      <c r="O7" s="37">
        <v>10.08</v>
      </c>
      <c r="P7" s="37">
        <v>3.84</v>
      </c>
      <c r="Q7" s="34" t="s">
        <v>31</v>
      </c>
      <c r="R7" s="34" t="s">
        <v>32</v>
      </c>
      <c r="S7" s="34" t="s">
        <v>39</v>
      </c>
      <c r="T7" s="34" t="s">
        <v>48</v>
      </c>
      <c r="U7" s="34"/>
      <c r="V7" s="34"/>
      <c r="W7" s="34" t="s">
        <v>33</v>
      </c>
      <c r="X7" s="43" t="s">
        <v>34</v>
      </c>
      <c r="Y7" s="34" t="s">
        <v>35</v>
      </c>
      <c r="Z7" s="41">
        <v>12.24</v>
      </c>
      <c r="AA7" s="41">
        <v>10.029999999999999</v>
      </c>
    </row>
    <row r="8" spans="1:27" ht="43.5">
      <c r="A8" s="13"/>
      <c r="B8" s="42">
        <v>6550</v>
      </c>
      <c r="C8" s="34"/>
      <c r="D8" s="34"/>
      <c r="E8" s="34"/>
      <c r="F8" s="34" t="s">
        <v>73</v>
      </c>
      <c r="G8" s="34" t="s">
        <v>56</v>
      </c>
      <c r="H8" s="34" t="s">
        <v>36</v>
      </c>
      <c r="I8" s="34">
        <v>2022</v>
      </c>
      <c r="J8" s="35" t="s">
        <v>29</v>
      </c>
      <c r="K8" s="34"/>
      <c r="L8" s="34" t="s">
        <v>74</v>
      </c>
      <c r="M8" s="38">
        <v>11008</v>
      </c>
      <c r="N8" s="38"/>
      <c r="O8" s="46">
        <f>M8*0.95</f>
        <v>10457.6</v>
      </c>
      <c r="P8" s="37">
        <v>4999</v>
      </c>
      <c r="Q8" s="34" t="s">
        <v>45</v>
      </c>
      <c r="R8" s="34" t="s">
        <v>70</v>
      </c>
      <c r="S8" s="34"/>
      <c r="T8" s="34"/>
      <c r="U8" s="34"/>
      <c r="V8" s="34"/>
      <c r="W8" s="34" t="s">
        <v>46</v>
      </c>
      <c r="X8" s="43"/>
      <c r="Y8" s="34"/>
      <c r="Z8" s="41"/>
      <c r="AA8" s="41"/>
    </row>
    <row r="9" spans="1:27" ht="43.5">
      <c r="A9" s="13"/>
      <c r="B9" s="42">
        <v>6751</v>
      </c>
      <c r="C9" s="34" t="s">
        <v>75</v>
      </c>
      <c r="D9" s="34" t="s">
        <v>37</v>
      </c>
      <c r="E9" s="34" t="s">
        <v>76</v>
      </c>
      <c r="F9" s="34" t="s">
        <v>73</v>
      </c>
      <c r="G9" s="34" t="s">
        <v>56</v>
      </c>
      <c r="H9" s="34" t="s">
        <v>28</v>
      </c>
      <c r="I9" s="34">
        <v>2022</v>
      </c>
      <c r="J9" s="35" t="s">
        <v>29</v>
      </c>
      <c r="K9" s="34"/>
      <c r="L9" s="34" t="s">
        <v>77</v>
      </c>
      <c r="M9" s="38">
        <v>18432</v>
      </c>
      <c r="N9" s="38">
        <v>6000</v>
      </c>
      <c r="O9" s="38">
        <v>17140</v>
      </c>
      <c r="P9" s="38">
        <v>4999.2</v>
      </c>
      <c r="Q9" s="34" t="s">
        <v>31</v>
      </c>
      <c r="R9" s="34" t="s">
        <v>70</v>
      </c>
      <c r="S9" s="34" t="s">
        <v>32</v>
      </c>
      <c r="T9" s="34" t="s">
        <v>52</v>
      </c>
      <c r="U9" s="34"/>
      <c r="V9" s="34"/>
      <c r="W9" s="34" t="s">
        <v>46</v>
      </c>
      <c r="X9" s="43"/>
      <c r="Y9" s="34"/>
      <c r="Z9" s="41"/>
      <c r="AA9" s="41"/>
    </row>
    <row r="10" spans="1:27" ht="50.1" customHeight="1">
      <c r="A10" s="13"/>
      <c r="B10" s="42">
        <v>7401</v>
      </c>
      <c r="C10" s="13"/>
      <c r="D10" s="13"/>
      <c r="E10" s="13"/>
      <c r="F10" s="13" t="s">
        <v>72</v>
      </c>
      <c r="G10" s="13" t="s">
        <v>27</v>
      </c>
      <c r="H10" s="13" t="s">
        <v>28</v>
      </c>
      <c r="I10" s="13">
        <v>2023</v>
      </c>
      <c r="J10" s="19" t="s">
        <v>29</v>
      </c>
      <c r="K10" s="13"/>
      <c r="L10" s="13" t="s">
        <v>38</v>
      </c>
      <c r="M10" s="44"/>
      <c r="N10" s="44"/>
      <c r="O10" s="44">
        <v>13.5</v>
      </c>
      <c r="P10" s="37">
        <v>5</v>
      </c>
      <c r="Q10" s="13" t="s">
        <v>31</v>
      </c>
      <c r="R10" s="13" t="s">
        <v>50</v>
      </c>
      <c r="S10" s="13"/>
      <c r="T10" s="13"/>
      <c r="U10" s="13"/>
      <c r="V10" s="13"/>
      <c r="W10" s="13" t="s">
        <v>33</v>
      </c>
      <c r="X10" s="43" t="s">
        <v>34</v>
      </c>
      <c r="Y10" s="13" t="s">
        <v>35</v>
      </c>
      <c r="Z10" s="47">
        <v>10.5</v>
      </c>
      <c r="AA10" s="47">
        <v>7.5</v>
      </c>
    </row>
    <row r="11" spans="1:27" ht="50.1" customHeight="1">
      <c r="A11" s="13"/>
      <c r="B11" s="42">
        <v>7702</v>
      </c>
      <c r="C11" s="34"/>
      <c r="D11" s="34"/>
      <c r="E11" s="34"/>
      <c r="F11" s="34" t="s">
        <v>72</v>
      </c>
      <c r="G11" s="34" t="s">
        <v>27</v>
      </c>
      <c r="H11" s="34" t="s">
        <v>43</v>
      </c>
      <c r="I11" s="34">
        <v>2023</v>
      </c>
      <c r="J11" s="35" t="s">
        <v>29</v>
      </c>
      <c r="K11" s="34"/>
      <c r="L11" s="34" t="s">
        <v>38</v>
      </c>
      <c r="M11" s="38"/>
      <c r="N11" s="38"/>
      <c r="O11" s="38">
        <v>13.5</v>
      </c>
      <c r="P11" s="37">
        <v>5</v>
      </c>
      <c r="Q11" s="34" t="s">
        <v>31</v>
      </c>
      <c r="R11" s="34" t="s">
        <v>39</v>
      </c>
      <c r="S11" s="34"/>
      <c r="T11" s="34"/>
      <c r="U11" s="34"/>
      <c r="V11" s="34"/>
      <c r="W11" s="34" t="s">
        <v>33</v>
      </c>
      <c r="X11" s="43" t="s">
        <v>34</v>
      </c>
      <c r="Y11" s="34" t="s">
        <v>35</v>
      </c>
      <c r="Z11" s="41">
        <v>12.75</v>
      </c>
      <c r="AA11" s="41">
        <v>9.8000000000000007</v>
      </c>
    </row>
    <row r="12" spans="1:27" ht="50.1" customHeight="1">
      <c r="A12" s="13"/>
      <c r="B12" s="42">
        <v>7752</v>
      </c>
      <c r="C12" s="34"/>
      <c r="D12" s="34"/>
      <c r="E12" s="34"/>
      <c r="F12" s="34" t="s">
        <v>72</v>
      </c>
      <c r="G12" s="34" t="s">
        <v>27</v>
      </c>
      <c r="H12" s="34" t="s">
        <v>36</v>
      </c>
      <c r="I12" s="34">
        <v>2023</v>
      </c>
      <c r="J12" s="35" t="s">
        <v>29</v>
      </c>
      <c r="K12" s="34"/>
      <c r="L12" s="34" t="s">
        <v>38</v>
      </c>
      <c r="M12" s="38"/>
      <c r="N12" s="38"/>
      <c r="O12" s="38">
        <v>27</v>
      </c>
      <c r="P12" s="37">
        <v>10</v>
      </c>
      <c r="Q12" s="34" t="s">
        <v>31</v>
      </c>
      <c r="R12" s="34" t="s">
        <v>50</v>
      </c>
      <c r="S12" s="34"/>
      <c r="T12" s="34"/>
      <c r="U12" s="34"/>
      <c r="V12" s="34"/>
      <c r="W12" s="34" t="s">
        <v>33</v>
      </c>
      <c r="X12" s="43" t="s">
        <v>34</v>
      </c>
      <c r="Y12" s="34" t="s">
        <v>35</v>
      </c>
      <c r="Z12" s="41">
        <v>8</v>
      </c>
      <c r="AA12" s="41">
        <v>7.45</v>
      </c>
    </row>
    <row r="13" spans="1:27" ht="50.1" customHeight="1">
      <c r="A13" s="13"/>
      <c r="B13" s="42">
        <v>9124</v>
      </c>
      <c r="C13" s="34"/>
      <c r="D13" s="34"/>
      <c r="E13" s="34"/>
      <c r="F13" s="34" t="s">
        <v>72</v>
      </c>
      <c r="G13" s="34" t="s">
        <v>27</v>
      </c>
      <c r="H13" s="34" t="s">
        <v>36</v>
      </c>
      <c r="I13" s="34">
        <v>2023</v>
      </c>
      <c r="J13" s="35" t="s">
        <v>29</v>
      </c>
      <c r="K13" s="34"/>
      <c r="L13" s="34" t="s">
        <v>38</v>
      </c>
      <c r="M13" s="38"/>
      <c r="N13" s="38"/>
      <c r="O13" s="38">
        <v>27</v>
      </c>
      <c r="P13" s="37">
        <v>14.8</v>
      </c>
      <c r="Q13" s="34" t="s">
        <v>31</v>
      </c>
      <c r="R13" s="34" t="s">
        <v>32</v>
      </c>
      <c r="S13" s="34" t="s">
        <v>39</v>
      </c>
      <c r="T13" s="34" t="s">
        <v>48</v>
      </c>
      <c r="U13" s="34"/>
      <c r="V13" s="34"/>
      <c r="W13" s="34" t="s">
        <v>33</v>
      </c>
      <c r="X13" s="43" t="s">
        <v>34</v>
      </c>
      <c r="Y13" s="34" t="s">
        <v>35</v>
      </c>
      <c r="Z13" s="41">
        <v>8.91</v>
      </c>
      <c r="AA13" s="41">
        <v>7.6</v>
      </c>
    </row>
    <row r="14" spans="1:27" ht="50.1" customHeight="1">
      <c r="A14" s="13"/>
      <c r="B14" s="42">
        <v>9547</v>
      </c>
      <c r="C14" s="34"/>
      <c r="D14" s="34"/>
      <c r="E14" s="34"/>
      <c r="F14" s="34" t="s">
        <v>72</v>
      </c>
      <c r="G14" s="34" t="s">
        <v>27</v>
      </c>
      <c r="H14" s="34" t="s">
        <v>43</v>
      </c>
      <c r="I14" s="34">
        <v>2023</v>
      </c>
      <c r="J14" s="35" t="s">
        <v>29</v>
      </c>
      <c r="K14" s="34"/>
      <c r="L14" s="34" t="s">
        <v>38</v>
      </c>
      <c r="M14" s="38"/>
      <c r="N14" s="38"/>
      <c r="O14" s="38">
        <v>27</v>
      </c>
      <c r="P14" s="37">
        <v>14.8</v>
      </c>
      <c r="Q14" s="34" t="s">
        <v>31</v>
      </c>
      <c r="R14" s="34" t="s">
        <v>39</v>
      </c>
      <c r="S14" s="34" t="s">
        <v>48</v>
      </c>
      <c r="T14" s="34" t="s">
        <v>52</v>
      </c>
      <c r="U14" s="34"/>
      <c r="V14" s="34"/>
      <c r="W14" s="34" t="s">
        <v>33</v>
      </c>
      <c r="X14" s="43" t="s">
        <v>34</v>
      </c>
      <c r="Y14" s="34" t="s">
        <v>35</v>
      </c>
      <c r="Z14" s="41">
        <v>10.130000000000001</v>
      </c>
      <c r="AA14" s="41">
        <v>7.6</v>
      </c>
    </row>
    <row r="15" spans="1:27" ht="50.1" customHeight="1">
      <c r="A15" s="13"/>
      <c r="B15" s="42">
        <v>9572</v>
      </c>
      <c r="C15" s="34"/>
      <c r="D15" s="34"/>
      <c r="E15" s="34"/>
      <c r="F15" s="34" t="s">
        <v>72</v>
      </c>
      <c r="G15" s="34" t="s">
        <v>27</v>
      </c>
      <c r="H15" s="34" t="s">
        <v>43</v>
      </c>
      <c r="I15" s="34">
        <v>2023</v>
      </c>
      <c r="J15" s="35" t="s">
        <v>29</v>
      </c>
      <c r="K15" s="34"/>
      <c r="L15" s="34" t="s">
        <v>78</v>
      </c>
      <c r="M15" s="38"/>
      <c r="N15" s="38"/>
      <c r="O15" s="38">
        <v>10</v>
      </c>
      <c r="P15" s="37">
        <v>27.2</v>
      </c>
      <c r="Q15" s="34" t="s">
        <v>31</v>
      </c>
      <c r="R15" s="34" t="s">
        <v>50</v>
      </c>
      <c r="S15" s="34"/>
      <c r="T15" s="34"/>
      <c r="U15" s="34"/>
      <c r="V15" s="34"/>
      <c r="W15" s="34" t="s">
        <v>33</v>
      </c>
      <c r="X15" s="43" t="s">
        <v>34</v>
      </c>
      <c r="Y15" s="34" t="s">
        <v>35</v>
      </c>
      <c r="Z15" s="41">
        <v>7.2</v>
      </c>
      <c r="AA15" s="41">
        <v>6</v>
      </c>
    </row>
    <row r="16" spans="1:27" ht="50.1" customHeight="1">
      <c r="A16" s="13"/>
      <c r="B16" s="42">
        <v>9661</v>
      </c>
      <c r="C16" s="34"/>
      <c r="D16" s="34"/>
      <c r="E16" s="34" t="s">
        <v>55</v>
      </c>
      <c r="F16" s="34" t="s">
        <v>73</v>
      </c>
      <c r="G16" s="34" t="s">
        <v>27</v>
      </c>
      <c r="H16" s="34" t="s">
        <v>43</v>
      </c>
      <c r="I16" s="34">
        <v>2023</v>
      </c>
      <c r="J16" s="35" t="s">
        <v>29</v>
      </c>
      <c r="K16" s="34"/>
      <c r="L16" s="34" t="s">
        <v>38</v>
      </c>
      <c r="M16" s="38"/>
      <c r="N16" s="38"/>
      <c r="O16" s="38">
        <v>27</v>
      </c>
      <c r="P16" s="37">
        <v>14.8</v>
      </c>
      <c r="Q16" s="34" t="s">
        <v>31</v>
      </c>
      <c r="R16" s="34" t="s">
        <v>39</v>
      </c>
      <c r="S16" s="34" t="s">
        <v>48</v>
      </c>
      <c r="T16" s="34" t="s">
        <v>52</v>
      </c>
      <c r="U16" s="34"/>
      <c r="V16" s="34"/>
      <c r="W16" s="34" t="s">
        <v>33</v>
      </c>
      <c r="X16" s="43" t="s">
        <v>34</v>
      </c>
      <c r="Y16" s="34" t="s">
        <v>35</v>
      </c>
      <c r="Z16" s="41">
        <v>11.34</v>
      </c>
      <c r="AA16" s="41">
        <v>7.6</v>
      </c>
    </row>
    <row r="18" spans="13:16">
      <c r="M18" s="39">
        <f>SUM(M4:M16)</f>
        <v>51144</v>
      </c>
      <c r="N18" s="39">
        <f>SUM(N4:N16)</f>
        <v>11452</v>
      </c>
      <c r="O18" s="39">
        <f>SUM(O4:O16)</f>
        <v>52417.48</v>
      </c>
      <c r="P18" s="39">
        <f>SUM(P4:P16)</f>
        <v>17273.039999999997</v>
      </c>
    </row>
    <row r="19" spans="13:16">
      <c r="N19" s="12"/>
    </row>
    <row r="20" spans="13:16">
      <c r="P20" t="s">
        <v>79</v>
      </c>
    </row>
    <row r="21" spans="13:16">
      <c r="O21" t="s">
        <v>80</v>
      </c>
    </row>
  </sheetData>
  <mergeCells count="3">
    <mergeCell ref="V2:AA2"/>
    <mergeCell ref="A1:AA1"/>
    <mergeCell ref="A2:U2"/>
  </mergeCells>
  <dataValidations count="1">
    <dataValidation type="list" allowBlank="1" showInputMessage="1" showErrorMessage="1" sqref="J4" xr:uid="{00000000-0002-0000-0100-000000000000}">
      <formula1>$D$2:$D$6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100-000001000000}">
          <x14:formula1>
            <xm:f>'Data Validation'!$D$2:$D$11</xm:f>
          </x14:formula1>
          <xm:sqref>J5:J16</xm:sqref>
        </x14:dataValidation>
        <x14:dataValidation type="list" allowBlank="1" showInputMessage="1" showErrorMessage="1" xr:uid="{00000000-0002-0000-0100-000003000000}">
          <x14:formula1>
            <xm:f>'Data Validation'!$E$2:$E$3</xm:f>
          </x14:formula1>
          <xm:sqref>Q4:Q16</xm:sqref>
        </x14:dataValidation>
        <x14:dataValidation type="list" showInputMessage="1" showErrorMessage="1" xr:uid="{00000000-0002-0000-0100-000004000000}">
          <x14:formula1>
            <xm:f>'Data Validation'!$F$2:$F$12</xm:f>
          </x14:formula1>
          <xm:sqref>R4:T16</xm:sqref>
        </x14:dataValidation>
        <x14:dataValidation type="list" allowBlank="1" showInputMessage="1" showErrorMessage="1" xr:uid="{00000000-0002-0000-0100-000005000000}">
          <x14:formula1>
            <xm:f>'Data Validation'!$G$2:$G$3</xm:f>
          </x14:formula1>
          <xm:sqref>W4:W16</xm:sqref>
        </x14:dataValidation>
        <x14:dataValidation type="list" allowBlank="1" showInputMessage="1" showErrorMessage="1" xr:uid="{00000000-0002-0000-0100-000006000000}">
          <x14:formula1>
            <xm:f>'Data Validation'!$H$2:$H$3</xm:f>
          </x14:formula1>
          <xm:sqref>X4:X16</xm:sqref>
        </x14:dataValidation>
        <x14:dataValidation type="list" showInputMessage="1" showErrorMessage="1" xr:uid="{00000000-0002-0000-0100-000007000000}">
          <x14:formula1>
            <xm:f>'Data Validation'!$C$2:$C$5</xm:f>
          </x14:formula1>
          <xm:sqref>G4:G16</xm:sqref>
        </x14:dataValidation>
        <x14:dataValidation type="list" showInputMessage="1" showErrorMessage="1" xr:uid="{00000000-0002-0000-0100-000002000000}">
          <x14:formula1>
            <xm:f>'Data Validation'!$A$2:$A$8</xm:f>
          </x14:formula1>
          <xm:sqref>C4:D16</xm:sqref>
        </x14:dataValidation>
        <x14:dataValidation type="list" showInputMessage="1" showErrorMessage="1" xr:uid="{00000000-0002-0000-0100-000008000000}">
          <x14:formula1>
            <xm:f>'Data Validation'!$B$2:$B$5</xm:f>
          </x14:formula1>
          <xm:sqref>F4:F16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topLeftCell="C1" zoomScale="80" zoomScaleNormal="80" workbookViewId="0">
      <selection activeCell="H4" sqref="H4"/>
    </sheetView>
  </sheetViews>
  <sheetFormatPr defaultRowHeight="14.45"/>
  <cols>
    <col min="1" max="1" width="38.140625" customWidth="1"/>
    <col min="2" max="2" width="28.85546875" customWidth="1"/>
    <col min="3" max="3" width="29.28515625" customWidth="1"/>
    <col min="4" max="4" width="32.85546875" customWidth="1"/>
    <col min="5" max="5" width="11.42578125" customWidth="1"/>
    <col min="6" max="6" width="77.28515625" customWidth="1"/>
    <col min="7" max="7" width="23.140625" customWidth="1"/>
    <col min="8" max="8" width="22" customWidth="1"/>
  </cols>
  <sheetData>
    <row r="1" spans="1:8" ht="30.75" customHeight="1">
      <c r="A1" s="8" t="s">
        <v>81</v>
      </c>
      <c r="B1" s="8" t="s">
        <v>64</v>
      </c>
      <c r="C1" s="20" t="s">
        <v>9</v>
      </c>
      <c r="D1" s="7" t="s">
        <v>11</v>
      </c>
      <c r="E1" s="4" t="s">
        <v>18</v>
      </c>
      <c r="F1" s="7" t="s">
        <v>82</v>
      </c>
      <c r="G1" s="25" t="s">
        <v>83</v>
      </c>
      <c r="H1" s="28" t="s">
        <v>24</v>
      </c>
    </row>
    <row r="2" spans="1:8">
      <c r="A2" s="5" t="s">
        <v>47</v>
      </c>
      <c r="B2" s="1" t="s">
        <v>73</v>
      </c>
      <c r="C2" s="5" t="s">
        <v>27</v>
      </c>
      <c r="D2" s="17" t="s">
        <v>29</v>
      </c>
      <c r="E2" s="6" t="s">
        <v>45</v>
      </c>
      <c r="F2" s="17" t="s">
        <v>70</v>
      </c>
      <c r="G2" s="22" t="s">
        <v>33</v>
      </c>
      <c r="H2" s="22" t="s">
        <v>34</v>
      </c>
    </row>
    <row r="3" spans="1:8">
      <c r="A3" s="5" t="s">
        <v>26</v>
      </c>
      <c r="B3" s="1" t="s">
        <v>72</v>
      </c>
      <c r="C3" s="5" t="s">
        <v>56</v>
      </c>
      <c r="D3" s="17" t="s">
        <v>84</v>
      </c>
      <c r="E3" s="6" t="s">
        <v>31</v>
      </c>
      <c r="F3" s="17" t="s">
        <v>32</v>
      </c>
      <c r="G3" s="22" t="s">
        <v>46</v>
      </c>
      <c r="H3" s="23" t="s">
        <v>59</v>
      </c>
    </row>
    <row r="4" spans="1:8">
      <c r="A4" s="5" t="s">
        <v>75</v>
      </c>
      <c r="B4" s="1" t="s">
        <v>68</v>
      </c>
      <c r="C4" s="5" t="s">
        <v>85</v>
      </c>
      <c r="D4" s="17" t="s">
        <v>86</v>
      </c>
      <c r="F4" s="17" t="s">
        <v>50</v>
      </c>
      <c r="G4" s="26"/>
    </row>
    <row r="5" spans="1:8">
      <c r="A5" s="5" t="s">
        <v>87</v>
      </c>
      <c r="B5" s="1"/>
      <c r="C5" s="5" t="s">
        <v>42</v>
      </c>
      <c r="D5" s="17" t="s">
        <v>88</v>
      </c>
      <c r="F5" s="17" t="s">
        <v>89</v>
      </c>
      <c r="G5" s="26"/>
    </row>
    <row r="6" spans="1:8">
      <c r="A6" s="5" t="s">
        <v>90</v>
      </c>
      <c r="B6" s="1"/>
      <c r="D6" s="17" t="s">
        <v>91</v>
      </c>
      <c r="F6" s="17" t="s">
        <v>71</v>
      </c>
    </row>
    <row r="7" spans="1:8">
      <c r="A7" s="5" t="s">
        <v>41</v>
      </c>
      <c r="D7" s="17" t="s">
        <v>92</v>
      </c>
      <c r="F7" s="17" t="s">
        <v>39</v>
      </c>
    </row>
    <row r="8" spans="1:8">
      <c r="A8" s="5" t="s">
        <v>37</v>
      </c>
      <c r="D8" s="17" t="s">
        <v>93</v>
      </c>
      <c r="F8" s="17" t="s">
        <v>58</v>
      </c>
    </row>
    <row r="9" spans="1:8">
      <c r="A9" s="5"/>
      <c r="D9" s="17" t="s">
        <v>94</v>
      </c>
      <c r="F9" s="17" t="s">
        <v>48</v>
      </c>
    </row>
    <row r="10" spans="1:8">
      <c r="D10" s="17" t="s">
        <v>95</v>
      </c>
      <c r="F10" s="17" t="s">
        <v>52</v>
      </c>
    </row>
    <row r="11" spans="1:8">
      <c r="D11" s="17" t="s">
        <v>96</v>
      </c>
      <c r="F11" s="17" t="s">
        <v>97</v>
      </c>
    </row>
    <row r="12" spans="1:8">
      <c r="D12" s="21"/>
      <c r="F12" s="17" t="s">
        <v>53</v>
      </c>
    </row>
    <row r="17" spans="4:4">
      <c r="D17" s="15"/>
    </row>
    <row r="18" spans="4:4">
      <c r="D18" s="16"/>
    </row>
    <row r="19" spans="4:4">
      <c r="D19" s="16"/>
    </row>
    <row r="20" spans="4:4">
      <c r="D20" s="16"/>
    </row>
  </sheetData>
  <dataValidations count="1">
    <dataValidation type="list" showInputMessage="1" showErrorMessage="1" sqref="J9" xr:uid="{00000000-0002-0000-0200-000000000000}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13" ma:contentTypeDescription="Create a new document." ma:contentTypeScope="" ma:versionID="4452c85ff5f12bed7cb1ec3e1ae7e9f1">
  <xsd:schema xmlns:xsd="http://www.w3.org/2001/XMLSchema" xmlns:xs="http://www.w3.org/2001/XMLSchema" xmlns:p="http://schemas.microsoft.com/office/2006/metadata/properties" xmlns:ns2="67a16e71-800a-44ff-b56a-672009535200" xmlns:ns3="d7af4645-1844-4c31-acd5-c35a218e8163" targetNamespace="http://schemas.microsoft.com/office/2006/metadata/properties" ma:root="true" ma:fieldsID="d945f53265e5097df4ee42671b66d677" ns2:_="" ns3:_="">
    <xsd:import namespace="67a16e71-800a-44ff-b56a-672009535200"/>
    <xsd:import namespace="d7af4645-1844-4c31-acd5-c35a218e81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f4645-1844-4c31-acd5-c35a218e816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a1c6ccf-a508-4721-8566-13cd9720565b}" ma:internalName="TaxCatchAll" ma:showField="CatchAllData" ma:web="d7af4645-1844-4c31-acd5-c35a218e81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A743A9-723D-46DE-9E2F-2AE4B0EB859A}"/>
</file>

<file path=customXml/itemProps2.xml><?xml version="1.0" encoding="utf-8"?>
<ds:datastoreItem xmlns:ds="http://schemas.openxmlformats.org/officeDocument/2006/customXml" ds:itemID="{1C4D8594-3221-4EF3-B9D9-69EC8D10EC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National Grid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Sharon Daly</dc:creator>
  <cp:keywords/>
  <dc:description/>
  <cp:lastModifiedBy>Ferguson, Thomas (ENE)</cp:lastModifiedBy>
  <cp:revision/>
  <dcterms:created xsi:type="dcterms:W3CDTF">2017-12-20T13:56:06Z</dcterms:created>
  <dcterms:modified xsi:type="dcterms:W3CDTF">2024-02-26T15:58:49Z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</Properties>
</file>